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-120" yWindow="-120" windowWidth="20730" windowHeight="11160"/>
  </bookViews>
  <sheets>
    <sheet name="Anexo 2-Convenios" sheetId="2" r:id="rId1"/>
  </sheets>
  <definedNames>
    <definedName name="_xlnm._FilterDatabase" localSheetId="0" hidden="1">'Anexo 2-Convenios'!$A$1:$M$33</definedName>
    <definedName name="calendario" localSheetId="0">#REF!</definedName>
    <definedName name="calendario">#REF!</definedName>
    <definedName name="_xlnm.Print_Titles" localSheetId="0">'Anexo 2-Convenios'!$1:$10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2" l="1"/>
  <c r="L29" i="2" l="1"/>
  <c r="L23" i="2"/>
  <c r="L16" i="2" l="1"/>
  <c r="L12" i="2"/>
  <c r="L33" i="2" s="1"/>
  <c r="C17" i="2" l="1"/>
  <c r="K16" i="2"/>
  <c r="J16" i="2"/>
  <c r="I16" i="2"/>
  <c r="H16" i="2"/>
  <c r="G16" i="2"/>
  <c r="F16" i="2"/>
  <c r="E16" i="2"/>
  <c r="C16" i="2" l="1"/>
  <c r="C30" i="2" l="1"/>
  <c r="K29" i="2"/>
  <c r="J29" i="2"/>
  <c r="I29" i="2"/>
  <c r="H29" i="2"/>
  <c r="G29" i="2"/>
  <c r="F29" i="2"/>
  <c r="E29" i="2"/>
  <c r="K23" i="2"/>
  <c r="J23" i="2"/>
  <c r="I23" i="2"/>
  <c r="H23" i="2"/>
  <c r="G23" i="2"/>
  <c r="F23" i="2"/>
  <c r="E23" i="2"/>
  <c r="C23" i="2" s="1"/>
  <c r="K18" i="2"/>
  <c r="G18" i="2"/>
  <c r="F18" i="2"/>
  <c r="J18" i="2"/>
  <c r="I18" i="2"/>
  <c r="H18" i="2"/>
  <c r="C13" i="2"/>
  <c r="K12" i="2"/>
  <c r="J12" i="2"/>
  <c r="I12" i="2"/>
  <c r="H12" i="2"/>
  <c r="G12" i="2"/>
  <c r="F12" i="2"/>
  <c r="E12" i="2"/>
  <c r="J33" i="2" l="1"/>
  <c r="F33" i="2"/>
  <c r="H33" i="2"/>
  <c r="E18" i="2"/>
  <c r="C18" i="2" s="1"/>
  <c r="G33" i="2"/>
  <c r="K33" i="2"/>
  <c r="C29" i="2"/>
  <c r="C12" i="2"/>
  <c r="I33" i="2"/>
  <c r="E33" i="2" l="1"/>
</calcChain>
</file>

<file path=xl/sharedStrings.xml><?xml version="1.0" encoding="utf-8"?>
<sst xmlns="http://schemas.openxmlformats.org/spreadsheetml/2006/main" count="42" uniqueCount="35">
  <si>
    <t>Integración de Recursos Federales - Convenios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</si>
  <si>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</si>
  <si>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</si>
  <si>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</si>
  <si>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</si>
  <si>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</si>
  <si>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</si>
  <si>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</si>
  <si>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</si>
  <si>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RAMO 08 AGRICULTURA, GANADERÍA, DESARROLLO RURAL, PESCA Y ALIMENTACIÓN</t>
  </si>
  <si>
    <t>Seguro Agropecuario Catastrófico</t>
  </si>
  <si>
    <t>Seguro Pecuario Satelital</t>
  </si>
  <si>
    <t>Seguro  Agrícola  Paramétrico</t>
  </si>
  <si>
    <t xml:space="preserve">RAMO 16 MEDIO AMBIENTE Y RECURSOS NATURALES </t>
  </si>
  <si>
    <t>Programa de Agua Potable, Alcantarillado y Saneamiento,  Apartado  Urbano</t>
  </si>
  <si>
    <t>PROGRAMAS DEL RAMO 23 PROVISIONES SALARIALES Y ECONÓMICAS</t>
  </si>
  <si>
    <t>3/</t>
  </si>
  <si>
    <t>Fondo Metropolitano</t>
  </si>
  <si>
    <t>Total</t>
  </si>
  <si>
    <t>Anexo 2</t>
  </si>
  <si>
    <t>Programa de Agua Potable, Alcantarillado y Saneamiento, Apartado Rural</t>
  </si>
  <si>
    <t>Fondo p/la Accesibilidad en el Transporte Público p/Personas con Discapacidad</t>
  </si>
  <si>
    <t>RAMO 9</t>
  </si>
  <si>
    <t>ZOFEMAT</t>
  </si>
  <si>
    <t>Capufe</t>
  </si>
  <si>
    <t>RAMO 12 SALUD</t>
  </si>
  <si>
    <t>Programa de Atención a la Salud y Medicamentos Gratuitos para la Población sin Seguro Social Laboral</t>
  </si>
  <si>
    <t>Fonregión</t>
  </si>
  <si>
    <t>Programa Nacional de Reconstrucción (PNR)</t>
  </si>
  <si>
    <t>Programa de Salud y Bienestar Comunitario</t>
  </si>
  <si>
    <t>Programa de Agua Potable, Drenaje y Tratamiento Apartado Agua Limpia</t>
  </si>
  <si>
    <t>Programa de Tratamiento de Aguas Residuales</t>
  </si>
  <si>
    <t>Ley de Ingresos del Estado de Oaxaca, Ejercicio 2021</t>
  </si>
  <si>
    <t>INSABI Seguro Medico Siglo  XXI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</si>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</sst>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sz val="11"/>
      <color rgb="FFFF0000"/>
      <name val="Arial Narrow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18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5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4" fontId="12" fillId="2" borderId="1" xfId="5" applyNumberFormat="1" applyFont="1" applyFill="1" applyBorder="1" applyAlignment="1">
      <alignment horizontal="center"/>
    </xf>
    <xf numFmtId="165" fontId="12" fillId="2" borderId="1" xfId="5" applyNumberFormat="1" applyFont="1" applyFill="1" applyBorder="1" applyAlignment="1">
      <alignment horizontal="center"/>
    </xf>
    <xf numFmtId="166" fontId="12" fillId="2" borderId="1" xfId="5" applyNumberFormat="1" applyFont="1" applyFill="1" applyBorder="1" applyAlignment="1">
      <alignment horizontal="right"/>
    </xf>
    <xf numFmtId="167" fontId="12" fillId="2" borderId="1" xfId="5" applyNumberFormat="1" applyFont="1" applyFill="1" applyBorder="1" applyAlignment="1">
      <alignment horizontal="center"/>
    </xf>
    <xf numFmtId="0" fontId="13" fillId="2" borderId="1" xfId="5" applyFont="1" applyFill="1" applyBorder="1" applyAlignment="1">
      <alignment vertical="center"/>
    </xf>
    <xf numFmtId="43" fontId="12" fillId="2" borderId="1" xfId="1" applyFont="1" applyFill="1" applyBorder="1" applyAlignment="1">
      <alignment horizontal="center" vertical="center" wrapText="1"/>
    </xf>
    <xf numFmtId="0" fontId="8" fillId="0" borderId="0" xfId="5" applyFont="1" applyAlignment="1"/>
    <xf numFmtId="0" fontId="9" fillId="0" borderId="0" xfId="5" applyFont="1" applyAlignment="1">
      <alignment horizontal="justify"/>
    </xf>
    <xf numFmtId="164" fontId="8" fillId="0" borderId="0" xfId="5" applyNumberFormat="1" applyFont="1" applyFill="1" applyAlignment="1"/>
    <xf numFmtId="164" fontId="9" fillId="0" borderId="0" xfId="5" applyNumberFormat="1" applyFont="1" applyFill="1" applyAlignment="1"/>
    <xf numFmtId="164" fontId="9" fillId="0" borderId="0" xfId="5" applyNumberFormat="1" applyFont="1" applyFill="1" applyAlignment="1">
      <alignment horizontal="right"/>
    </xf>
    <xf numFmtId="165" fontId="9" fillId="0" borderId="0" xfId="5" applyNumberFormat="1" applyFont="1" applyFill="1" applyAlignment="1"/>
    <xf numFmtId="166" fontId="9" fillId="0" borderId="0" xfId="5" applyNumberFormat="1" applyFont="1" applyAlignment="1">
      <alignment horizontal="right"/>
    </xf>
    <xf numFmtId="167" fontId="9" fillId="0" borderId="0" xfId="5" applyNumberFormat="1" applyFont="1" applyAlignment="1"/>
    <xf numFmtId="0" fontId="5" fillId="0" borderId="1" xfId="5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0" fontId="9" fillId="0" borderId="0" xfId="5" applyFont="1" applyFill="1" applyAlignment="1">
      <alignment vertical="center"/>
    </xf>
    <xf numFmtId="164" fontId="5" fillId="0" borderId="3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/>
    </xf>
    <xf numFmtId="164" fontId="5" fillId="0" borderId="1" xfId="5" applyNumberFormat="1" applyFont="1" applyFill="1" applyBorder="1" applyAlignment="1">
      <alignment vertical="center"/>
    </xf>
    <xf numFmtId="166" fontId="5" fillId="0" borderId="1" xfId="5" applyNumberFormat="1" applyFont="1" applyFill="1" applyBorder="1" applyAlignment="1">
      <alignment horizontal="right" vertical="center"/>
    </xf>
    <xf numFmtId="164" fontId="14" fillId="0" borderId="3" xfId="5" applyNumberFormat="1" applyFont="1" applyFill="1" applyBorder="1" applyAlignment="1">
      <alignment wrapText="1"/>
    </xf>
    <xf numFmtId="164" fontId="14" fillId="0" borderId="1" xfId="5" applyNumberFormat="1" applyFont="1" applyFill="1" applyBorder="1" applyAlignment="1"/>
    <xf numFmtId="168" fontId="15" fillId="0" borderId="1" xfId="5" applyNumberFormat="1" applyFont="1" applyFill="1" applyBorder="1"/>
    <xf numFmtId="43" fontId="4" fillId="0" borderId="1" xfId="1" applyFont="1" applyFill="1" applyBorder="1"/>
    <xf numFmtId="164" fontId="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vertical="center"/>
    </xf>
    <xf numFmtId="167" fontId="5" fillId="0" borderId="1" xfId="5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wrapText="1"/>
    </xf>
    <xf numFmtId="169" fontId="14" fillId="0" borderId="1" xfId="5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14" fillId="0" borderId="3" xfId="5" applyNumberFormat="1" applyFont="1" applyFill="1" applyBorder="1" applyAlignment="1">
      <alignment vertical="center" wrapText="1"/>
    </xf>
    <xf numFmtId="164" fontId="14" fillId="0" borderId="1" xfId="5" applyNumberFormat="1" applyFont="1" applyFill="1" applyBorder="1" applyAlignment="1">
      <alignment horizontal="justify" vertical="center"/>
    </xf>
    <xf numFmtId="164" fontId="1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4" fontId="14" fillId="0" borderId="1" xfId="5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vertical="center"/>
    </xf>
    <xf numFmtId="164" fontId="4" fillId="0" borderId="3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 applyFill="1" applyBorder="1" applyAlignment="1">
      <alignment horizontal="right" vertical="center" wrapText="1"/>
    </xf>
    <xf numFmtId="165" fontId="5" fillId="0" borderId="1" xfId="5" applyNumberFormat="1" applyFont="1" applyFill="1" applyBorder="1" applyAlignment="1">
      <alignment vertical="center" wrapText="1"/>
    </xf>
    <xf numFmtId="166" fontId="4" fillId="0" borderId="1" xfId="5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2" xfId="5" applyFont="1" applyFill="1" applyBorder="1" applyAlignment="1"/>
    <xf numFmtId="0" fontId="16" fillId="0" borderId="3" xfId="5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right" vertical="center"/>
    </xf>
    <xf numFmtId="164" fontId="5" fillId="0" borderId="1" xfId="5" applyNumberFormat="1" applyFont="1" applyFill="1" applyBorder="1" applyAlignment="1">
      <alignment wrapText="1"/>
    </xf>
    <xf numFmtId="43" fontId="5" fillId="0" borderId="1" xfId="1" applyFont="1" applyFill="1" applyBorder="1" applyAlignment="1">
      <alignment vertical="center"/>
    </xf>
    <xf numFmtId="164" fontId="3" fillId="0" borderId="3" xfId="5" applyNumberFormat="1" applyFont="1" applyFill="1" applyBorder="1" applyAlignment="1">
      <alignment vertical="center" wrapText="1"/>
    </xf>
    <xf numFmtId="164" fontId="16" fillId="0" borderId="3" xfId="5" applyNumberFormat="1" applyFont="1" applyFill="1" applyBorder="1" applyAlignment="1">
      <alignment horizontal="center" vertical="center" wrapText="1"/>
    </xf>
    <xf numFmtId="164" fontId="16" fillId="0" borderId="1" xfId="5" applyNumberFormat="1" applyFont="1" applyFill="1" applyBorder="1" applyAlignment="1">
      <alignment horizontal="center" vertical="center"/>
    </xf>
    <xf numFmtId="164" fontId="16" fillId="0" borderId="1" xfId="5" applyNumberFormat="1" applyFont="1" applyFill="1" applyBorder="1" applyAlignment="1">
      <alignment horizontal="right" vertical="center"/>
    </xf>
    <xf numFmtId="164" fontId="4" fillId="0" borderId="2" xfId="5" applyNumberFormat="1" applyFont="1" applyFill="1" applyBorder="1" applyAlignment="1">
      <alignment horizontal="justify" vertical="center" wrapText="1"/>
    </xf>
    <xf numFmtId="0" fontId="4" fillId="0" borderId="2" xfId="5" applyFont="1" applyFill="1" applyBorder="1" applyAlignment="1">
      <alignment horizontal="justify" vertical="center" wrapText="1"/>
    </xf>
    <xf numFmtId="43" fontId="17" fillId="0" borderId="0" xfId="1" applyFont="1" applyFill="1" applyAlignment="1">
      <alignment vertical="center"/>
    </xf>
    <xf numFmtId="43" fontId="4" fillId="0" borderId="1" xfId="1" applyFont="1" applyFill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3" fillId="2" borderId="1" xfId="5" applyFont="1" applyFill="1" applyBorder="1"/>
    <xf numFmtId="164" fontId="4" fillId="0" borderId="2" xfId="5" applyNumberFormat="1" applyFont="1" applyFill="1" applyBorder="1" applyAlignment="1">
      <alignment horizontal="justify" vertical="center" wrapText="1"/>
    </xf>
    <xf numFmtId="164" fontId="4" fillId="0" borderId="3" xfId="5" applyNumberFormat="1" applyFont="1" applyFill="1" applyBorder="1" applyAlignment="1">
      <alignment horizontal="justify" vertical="center" wrapText="1"/>
    </xf>
    <xf numFmtId="0" fontId="5" fillId="0" borderId="6" xfId="5" applyFont="1" applyBorder="1" applyAlignment="1">
      <alignment horizontal="center" vertical="center"/>
    </xf>
    <xf numFmtId="0" fontId="4" fillId="0" borderId="2" xfId="5" applyFont="1" applyFill="1" applyBorder="1" applyAlignment="1">
      <alignment horizontal="justify" vertical="center" wrapText="1"/>
    </xf>
    <xf numFmtId="0" fontId="4" fillId="0" borderId="3" xfId="5" applyFont="1" applyFill="1" applyBorder="1" applyAlignment="1">
      <alignment horizontal="justify" vertical="center" wrapText="1"/>
    </xf>
    <xf numFmtId="0" fontId="4" fillId="0" borderId="4" xfId="5" applyFont="1" applyFill="1" applyBorder="1" applyAlignment="1">
      <alignment horizontal="justify" vertical="center" wrapText="1"/>
    </xf>
    <xf numFmtId="0" fontId="4" fillId="0" borderId="5" xfId="5" applyFont="1" applyFill="1" applyBorder="1" applyAlignment="1">
      <alignment horizontal="justify" vertical="center" wrapText="1"/>
    </xf>
  </cellXfs>
  <cellStyles count="8">
    <cellStyle name="Millares" xfId="1" builtinId="3"/>
    <cellStyle name="Millares 2 3" xfId="3"/>
    <cellStyle name="Millares 4 2" xfId="7"/>
    <cellStyle name="Moneda" xfId="4" builtinId="4"/>
    <cellStyle name="Normal" xfId="0" builtinId="0"/>
    <cellStyle name="Normal 2 2" xfId="5"/>
    <cellStyle name="Normal 3" xfId="2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3333752</xdr:colOff>
      <xdr:row>0</xdr:row>
      <xdr:rowOff>86591</xdr:rowOff>
    </xdr:from>
    <xdr:to>
      <xdr:col>11</xdr:col>
      <xdr:colOff>1487460</xdr:colOff>
      <xdr:row>3</xdr:row>
      <xdr:rowOff>130521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06" t="60851" r="32767" b="23743"/>
        <a:stretch/>
      </xdr:blipFill>
      <xdr:spPr bwMode="auto">
        <a:xfrm>
          <a:off x="3446320" y="86591"/>
          <a:ext cx="3522345" cy="857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 tint="-0.249977111117893"/>
  </sheetPr>
  <dimension ref="A1:M41"/>
  <sheetViews>
    <sheetView showGridLines="0" tabSelected="1" zoomScale="110" zoomScaleNormal="110" workbookViewId="0">
      <selection activeCell="O7" sqref="O7"/>
    </sheetView>
  </sheetViews>
  <sheetFormatPr baseColWidth="10" defaultColWidth="12.7109375" defaultRowHeight="16.5" x14ac:dyDescent="0.3"/>
  <cols>
    <col min="1" max="1" width="1.7109375" style="15" customWidth="1"/>
    <col min="2" max="2" width="80.57031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13.85546875" style="3" hidden="1" customWidth="1"/>
    <col min="12" max="12" width="22.42578125" style="2" bestFit="1" customWidth="1"/>
    <col min="13" max="13" width="20.140625" style="2" customWidth="1"/>
    <col min="14" max="16384" width="12.7109375" style="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1" customForma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4"/>
    </row>
    <row r="3" spans="1:13" s="1" customFormat="1" ht="31.5" x14ac:dyDescent="0.25">
      <c r="B3" s="5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</row>
    <row r="4" spans="1:13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</row>
    <row r="5" spans="1:13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</row>
    <row r="6" spans="1:13" s="1" customFormat="1" ht="19.5" x14ac:dyDescent="0.25">
      <c r="B6" s="7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</row>
    <row r="7" spans="1:13" s="1" customFormat="1" ht="19.5" x14ac:dyDescent="0.25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4"/>
    </row>
    <row r="8" spans="1:13" ht="8.25" customHeight="1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ht="16.5" customHeight="1" x14ac:dyDescent="0.25">
      <c r="A9" s="3"/>
      <c r="B9" s="75" t="s">
        <v>34</v>
      </c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3" ht="30.75" customHeight="1" x14ac:dyDescent="0.25">
      <c r="A10" s="71" t="s">
        <v>1</v>
      </c>
      <c r="B10" s="72"/>
      <c r="C10" s="9" t="s">
        <v>2</v>
      </c>
      <c r="D10" s="9"/>
      <c r="E10" s="9"/>
      <c r="F10" s="9" t="s">
        <v>3</v>
      </c>
      <c r="G10" s="9"/>
      <c r="H10" s="10" t="s">
        <v>4</v>
      </c>
      <c r="I10" s="11" t="s">
        <v>5</v>
      </c>
      <c r="J10" s="12" t="s">
        <v>6</v>
      </c>
      <c r="K10" s="13"/>
      <c r="L10" s="14" t="s">
        <v>7</v>
      </c>
    </row>
    <row r="11" spans="1:13" ht="11.25" customHeight="1" x14ac:dyDescent="0.3"/>
    <row r="12" spans="1:13" s="26" customFormat="1" ht="35.25" customHeight="1" x14ac:dyDescent="0.25">
      <c r="A12" s="73" t="s">
        <v>9</v>
      </c>
      <c r="B12" s="74"/>
      <c r="C12" s="31">
        <f t="shared" ref="C12:C23" si="0">SUM(E12:H12)</f>
        <v>0</v>
      </c>
      <c r="D12" s="32" t="s">
        <v>5</v>
      </c>
      <c r="E12" s="33">
        <f t="shared" ref="E12:K12" si="1">SUM(E13:E13)</f>
        <v>0</v>
      </c>
      <c r="F12" s="33">
        <f t="shared" si="1"/>
        <v>0</v>
      </c>
      <c r="G12" s="33">
        <f t="shared" si="1"/>
        <v>0</v>
      </c>
      <c r="H12" s="33">
        <f t="shared" si="1"/>
        <v>0</v>
      </c>
      <c r="I12" s="33">
        <f t="shared" si="1"/>
        <v>0</v>
      </c>
      <c r="J12" s="33">
        <f t="shared" si="1"/>
        <v>40863</v>
      </c>
      <c r="K12" s="33">
        <f t="shared" si="1"/>
        <v>0</v>
      </c>
      <c r="L12" s="34">
        <f>SUM(L13:L15)</f>
        <v>103118127</v>
      </c>
      <c r="M12" s="25"/>
    </row>
    <row r="13" spans="1:13" s="26" customFormat="1" ht="29.25" customHeight="1" x14ac:dyDescent="0.25">
      <c r="A13" s="66"/>
      <c r="B13" s="38" t="s">
        <v>10</v>
      </c>
      <c r="C13" s="27">
        <f t="shared" si="0"/>
        <v>0</v>
      </c>
      <c r="D13" s="29" t="s">
        <v>8</v>
      </c>
      <c r="E13" s="35" t="s">
        <v>5</v>
      </c>
      <c r="F13" s="36" t="s">
        <v>5</v>
      </c>
      <c r="G13" s="35"/>
      <c r="H13" s="28"/>
      <c r="I13" s="30"/>
      <c r="J13" s="37">
        <v>40863</v>
      </c>
      <c r="K13" s="23"/>
      <c r="L13" s="61">
        <v>84061973</v>
      </c>
      <c r="M13" s="25"/>
    </row>
    <row r="14" spans="1:13" s="26" customFormat="1" ht="29.25" customHeight="1" x14ac:dyDescent="0.25">
      <c r="A14" s="66"/>
      <c r="B14" s="38" t="s">
        <v>11</v>
      </c>
      <c r="C14" s="27"/>
      <c r="D14" s="29"/>
      <c r="E14" s="35"/>
      <c r="F14" s="36"/>
      <c r="G14" s="35"/>
      <c r="H14" s="28"/>
      <c r="I14" s="30"/>
      <c r="J14" s="37"/>
      <c r="K14" s="23"/>
      <c r="L14" s="61">
        <v>9626394</v>
      </c>
      <c r="M14" s="25"/>
    </row>
    <row r="15" spans="1:13" s="26" customFormat="1" ht="29.25" customHeight="1" x14ac:dyDescent="0.25">
      <c r="A15" s="66"/>
      <c r="B15" s="38" t="s">
        <v>12</v>
      </c>
      <c r="C15" s="27"/>
      <c r="D15" s="29"/>
      <c r="E15" s="35"/>
      <c r="F15" s="36"/>
      <c r="G15" s="35"/>
      <c r="H15" s="28"/>
      <c r="I15" s="30"/>
      <c r="J15" s="37"/>
      <c r="K15" s="23"/>
      <c r="L15" s="61">
        <v>9429760</v>
      </c>
      <c r="M15" s="25"/>
    </row>
    <row r="16" spans="1:13" s="26" customFormat="1" ht="26.25" customHeight="1" x14ac:dyDescent="0.25">
      <c r="A16" s="73" t="s">
        <v>22</v>
      </c>
      <c r="B16" s="74"/>
      <c r="C16" s="31">
        <f t="shared" ref="C16:C17" si="2">SUM(E16:H16)</f>
        <v>0</v>
      </c>
      <c r="D16" s="32" t="s">
        <v>5</v>
      </c>
      <c r="E16" s="33">
        <f t="shared" ref="E16:K16" si="3">SUM(E17:E17)</f>
        <v>0</v>
      </c>
      <c r="F16" s="33">
        <f t="shared" si="3"/>
        <v>0</v>
      </c>
      <c r="G16" s="33">
        <f t="shared" si="3"/>
        <v>0</v>
      </c>
      <c r="H16" s="33">
        <f t="shared" si="3"/>
        <v>0</v>
      </c>
      <c r="I16" s="33">
        <f t="shared" si="3"/>
        <v>0</v>
      </c>
      <c r="J16" s="33">
        <f t="shared" si="3"/>
        <v>40863</v>
      </c>
      <c r="K16" s="33">
        <f t="shared" si="3"/>
        <v>0</v>
      </c>
      <c r="L16" s="24">
        <f>SUM(L17)</f>
        <v>5385454</v>
      </c>
      <c r="M16" s="25"/>
    </row>
    <row r="17" spans="1:13" s="26" customFormat="1" ht="25.5" customHeight="1" x14ac:dyDescent="0.25">
      <c r="A17" s="66"/>
      <c r="B17" s="27" t="s">
        <v>24</v>
      </c>
      <c r="C17" s="27">
        <f t="shared" si="2"/>
        <v>0</v>
      </c>
      <c r="D17" s="29" t="s">
        <v>8</v>
      </c>
      <c r="E17" s="35" t="s">
        <v>5</v>
      </c>
      <c r="F17" s="36" t="s">
        <v>5</v>
      </c>
      <c r="G17" s="35"/>
      <c r="H17" s="28"/>
      <c r="I17" s="30"/>
      <c r="J17" s="37">
        <v>40863</v>
      </c>
      <c r="K17" s="23"/>
      <c r="L17" s="61">
        <v>5385454</v>
      </c>
      <c r="M17" s="25"/>
    </row>
    <row r="18" spans="1:13" s="26" customFormat="1" ht="18" customHeight="1" x14ac:dyDescent="0.25">
      <c r="A18" s="76" t="s">
        <v>25</v>
      </c>
      <c r="B18" s="77"/>
      <c r="C18" s="31" t="e">
        <f t="shared" si="0"/>
        <v>#REF!</v>
      </c>
      <c r="D18" s="39"/>
      <c r="E18" s="40" t="e">
        <f>#REF!+#REF!</f>
        <v>#REF!</v>
      </c>
      <c r="F18" s="40" t="e">
        <f>#REF!+#REF!</f>
        <v>#REF!</v>
      </c>
      <c r="G18" s="40" t="e">
        <f>#REF!+#REF!</f>
        <v>#REF!</v>
      </c>
      <c r="H18" s="40" t="e">
        <f>#REF!+#REF!</f>
        <v>#REF!</v>
      </c>
      <c r="I18" s="40" t="e">
        <f>#REF!+#REF!</f>
        <v>#REF!</v>
      </c>
      <c r="J18" s="40" t="e">
        <f>#REF!+#REF!</f>
        <v>#REF!</v>
      </c>
      <c r="K18" s="40" t="e">
        <f>#REF!+#REF!</f>
        <v>#REF!</v>
      </c>
      <c r="L18" s="69">
        <f>SUM(L19:L22)</f>
        <v>2602109793</v>
      </c>
      <c r="M18" s="25"/>
    </row>
    <row r="19" spans="1:13" s="26" customFormat="1" ht="18" customHeight="1" x14ac:dyDescent="0.25">
      <c r="A19" s="67"/>
      <c r="B19" s="38" t="s">
        <v>33</v>
      </c>
      <c r="C19" s="31"/>
      <c r="D19" s="39"/>
      <c r="E19" s="40"/>
      <c r="F19" s="40"/>
      <c r="G19" s="40"/>
      <c r="H19" s="40"/>
      <c r="I19" s="40"/>
      <c r="J19" s="40"/>
      <c r="K19" s="40"/>
      <c r="L19" s="61">
        <v>2331678709</v>
      </c>
      <c r="M19" s="25"/>
    </row>
    <row r="20" spans="1:13" s="26" customFormat="1" ht="29.25" customHeight="1" x14ac:dyDescent="0.25">
      <c r="A20" s="42"/>
      <c r="B20" s="38" t="s">
        <v>26</v>
      </c>
      <c r="C20" s="43"/>
      <c r="D20" s="36"/>
      <c r="E20" s="44"/>
      <c r="F20" s="45"/>
      <c r="G20" s="35"/>
      <c r="H20" s="46"/>
      <c r="I20" s="30"/>
      <c r="J20" s="37"/>
      <c r="K20" s="23"/>
      <c r="L20" s="61">
        <v>222368015</v>
      </c>
      <c r="M20" s="25"/>
    </row>
    <row r="21" spans="1:13" s="26" customFormat="1" ht="29.25" customHeight="1" x14ac:dyDescent="0.25">
      <c r="A21" s="42"/>
      <c r="B21" s="38" t="s">
        <v>28</v>
      </c>
      <c r="C21" s="43"/>
      <c r="D21" s="36"/>
      <c r="E21" s="44"/>
      <c r="F21" s="45"/>
      <c r="G21" s="35"/>
      <c r="H21" s="46"/>
      <c r="I21" s="30"/>
      <c r="J21" s="37"/>
      <c r="K21" s="23"/>
      <c r="L21" s="61">
        <v>45576189</v>
      </c>
      <c r="M21" s="25"/>
    </row>
    <row r="22" spans="1:13" s="26" customFormat="1" ht="29.25" customHeight="1" x14ac:dyDescent="0.25">
      <c r="A22" s="42"/>
      <c r="B22" s="38" t="s">
        <v>29</v>
      </c>
      <c r="C22" s="43"/>
      <c r="D22" s="36"/>
      <c r="E22" s="44"/>
      <c r="F22" s="45"/>
      <c r="G22" s="35"/>
      <c r="H22" s="46"/>
      <c r="I22" s="30"/>
      <c r="J22" s="37"/>
      <c r="K22" s="23"/>
      <c r="L22" s="61">
        <v>2486880</v>
      </c>
      <c r="M22" s="25"/>
    </row>
    <row r="23" spans="1:13" s="26" customFormat="1" ht="22.5" customHeight="1" x14ac:dyDescent="0.25">
      <c r="A23" s="78" t="s">
        <v>13</v>
      </c>
      <c r="B23" s="79"/>
      <c r="C23" s="31" t="e">
        <f t="shared" si="0"/>
        <v>#REF!</v>
      </c>
      <c r="D23" s="39"/>
      <c r="E23" s="47" t="e">
        <f>#REF!</f>
        <v>#REF!</v>
      </c>
      <c r="F23" s="47" t="e">
        <f>#REF!</f>
        <v>#REF!</v>
      </c>
      <c r="G23" s="47" t="e">
        <f>#REF!</f>
        <v>#REF!</v>
      </c>
      <c r="H23" s="47" t="e">
        <f>#REF!</f>
        <v>#REF!</v>
      </c>
      <c r="I23" s="47" t="e">
        <f>#REF!</f>
        <v>#REF!</v>
      </c>
      <c r="J23" s="47" t="e">
        <f>#REF!</f>
        <v>#REF!</v>
      </c>
      <c r="K23" s="47" t="e">
        <f>#REF!</f>
        <v>#REF!</v>
      </c>
      <c r="L23" s="41">
        <f>SUM(L24:L28)</f>
        <v>123946629</v>
      </c>
      <c r="M23" s="25"/>
    </row>
    <row r="24" spans="1:13" s="26" customFormat="1" ht="29.25" customHeight="1" x14ac:dyDescent="0.25">
      <c r="A24" s="48"/>
      <c r="B24" s="38" t="s">
        <v>30</v>
      </c>
      <c r="C24" s="49"/>
      <c r="D24" s="50"/>
      <c r="E24" s="51"/>
      <c r="F24" s="52"/>
      <c r="G24" s="51"/>
      <c r="H24" s="53"/>
      <c r="I24" s="54"/>
      <c r="J24" s="37"/>
      <c r="K24" s="23"/>
      <c r="L24" s="61">
        <v>1295265</v>
      </c>
      <c r="M24" s="25"/>
    </row>
    <row r="25" spans="1:13" s="26" customFormat="1" ht="29.25" customHeight="1" x14ac:dyDescent="0.25">
      <c r="A25" s="48"/>
      <c r="B25" s="55" t="s">
        <v>14</v>
      </c>
      <c r="C25" s="43"/>
      <c r="D25" s="50"/>
      <c r="E25" s="35"/>
      <c r="F25" s="52"/>
      <c r="G25" s="51"/>
      <c r="H25" s="53"/>
      <c r="I25" s="54"/>
      <c r="J25" s="37"/>
      <c r="K25" s="23"/>
      <c r="L25" s="61">
        <v>50148924</v>
      </c>
      <c r="M25" s="25"/>
    </row>
    <row r="26" spans="1:13" s="26" customFormat="1" ht="29.25" customHeight="1" x14ac:dyDescent="0.25">
      <c r="A26" s="48"/>
      <c r="B26" s="55" t="s">
        <v>20</v>
      </c>
      <c r="C26" s="43"/>
      <c r="D26" s="50"/>
      <c r="E26" s="35"/>
      <c r="F26" s="52"/>
      <c r="G26" s="51"/>
      <c r="H26" s="53"/>
      <c r="I26" s="54"/>
      <c r="J26" s="37"/>
      <c r="K26" s="23"/>
      <c r="L26" s="61">
        <v>52593958</v>
      </c>
      <c r="M26" s="25"/>
    </row>
    <row r="27" spans="1:13" s="26" customFormat="1" ht="29.25" customHeight="1" x14ac:dyDescent="0.25">
      <c r="A27" s="48"/>
      <c r="B27" s="38" t="s">
        <v>31</v>
      </c>
      <c r="C27" s="43"/>
      <c r="D27" s="50"/>
      <c r="E27" s="35"/>
      <c r="F27" s="52"/>
      <c r="G27" s="51"/>
      <c r="H27" s="53"/>
      <c r="I27" s="54"/>
      <c r="J27" s="37"/>
      <c r="K27" s="23"/>
      <c r="L27" s="61">
        <v>14701150</v>
      </c>
      <c r="M27" s="25"/>
    </row>
    <row r="28" spans="1:13" s="26" customFormat="1" ht="29.25" customHeight="1" x14ac:dyDescent="0.25">
      <c r="A28" s="48"/>
      <c r="B28" s="38" t="s">
        <v>23</v>
      </c>
      <c r="C28" s="43"/>
      <c r="D28" s="50"/>
      <c r="E28" s="35"/>
      <c r="F28" s="52"/>
      <c r="G28" s="51"/>
      <c r="H28" s="53"/>
      <c r="I28" s="54"/>
      <c r="J28" s="37"/>
      <c r="K28" s="23"/>
      <c r="L28" s="61">
        <v>5207332</v>
      </c>
      <c r="M28" s="25"/>
    </row>
    <row r="29" spans="1:13" s="26" customFormat="1" ht="21" customHeight="1" x14ac:dyDescent="0.25">
      <c r="A29" s="76" t="s">
        <v>15</v>
      </c>
      <c r="B29" s="77"/>
      <c r="C29" s="31">
        <f>SUM(E29:H29)</f>
        <v>0</v>
      </c>
      <c r="D29" s="60" t="s">
        <v>16</v>
      </c>
      <c r="E29" s="47">
        <f t="shared" ref="E29:K29" si="4">SUM(E30:E32)</f>
        <v>0</v>
      </c>
      <c r="F29" s="47">
        <f t="shared" si="4"/>
        <v>0</v>
      </c>
      <c r="G29" s="47">
        <f t="shared" si="4"/>
        <v>0</v>
      </c>
      <c r="H29" s="47">
        <f t="shared" si="4"/>
        <v>0</v>
      </c>
      <c r="I29" s="47">
        <f t="shared" si="4"/>
        <v>0</v>
      </c>
      <c r="J29" s="47">
        <f t="shared" si="4"/>
        <v>40863</v>
      </c>
      <c r="K29" s="47">
        <f t="shared" si="4"/>
        <v>0</v>
      </c>
      <c r="L29" s="69">
        <f>SUM(L30:L32)</f>
        <v>375269634</v>
      </c>
      <c r="M29" s="25"/>
    </row>
    <row r="30" spans="1:13" s="26" customFormat="1" ht="29.25" customHeight="1" x14ac:dyDescent="0.25">
      <c r="A30" s="48"/>
      <c r="B30" s="56" t="s">
        <v>17</v>
      </c>
      <c r="C30" s="62">
        <f>SUM(E30:H30)</f>
        <v>0</v>
      </c>
      <c r="D30" s="50"/>
      <c r="E30" s="51"/>
      <c r="F30" s="52"/>
      <c r="G30" s="51"/>
      <c r="H30" s="53"/>
      <c r="I30" s="54"/>
      <c r="J30" s="37">
        <v>40863</v>
      </c>
      <c r="K30" s="23"/>
      <c r="L30" s="61">
        <v>73803396</v>
      </c>
      <c r="M30" s="68"/>
    </row>
    <row r="31" spans="1:13" s="26" customFormat="1" ht="29.25" customHeight="1" x14ac:dyDescent="0.25">
      <c r="A31" s="48"/>
      <c r="B31" s="56" t="s">
        <v>27</v>
      </c>
      <c r="C31" s="62"/>
      <c r="D31" s="50"/>
      <c r="E31" s="51"/>
      <c r="F31" s="52"/>
      <c r="G31" s="51"/>
      <c r="H31" s="53"/>
      <c r="I31" s="54"/>
      <c r="J31" s="37"/>
      <c r="K31" s="23"/>
      <c r="L31" s="61">
        <v>286102411</v>
      </c>
      <c r="M31" s="25"/>
    </row>
    <row r="32" spans="1:13" s="26" customFormat="1" ht="29.25" customHeight="1" x14ac:dyDescent="0.25">
      <c r="A32" s="48"/>
      <c r="B32" s="56" t="s">
        <v>21</v>
      </c>
      <c r="C32" s="62"/>
      <c r="D32" s="50"/>
      <c r="E32" s="51"/>
      <c r="F32" s="52"/>
      <c r="G32" s="51"/>
      <c r="H32" s="53"/>
      <c r="I32" s="54"/>
      <c r="J32" s="37"/>
      <c r="K32" s="23"/>
      <c r="L32" s="61">
        <v>15363827</v>
      </c>
      <c r="M32" s="25"/>
    </row>
    <row r="33" spans="1:13" s="26" customFormat="1" ht="24" customHeight="1" x14ac:dyDescent="0.25">
      <c r="A33" s="57"/>
      <c r="B33" s="58" t="s">
        <v>18</v>
      </c>
      <c r="C33" s="63"/>
      <c r="D33" s="64"/>
      <c r="E33" s="65" t="e">
        <f>#REF!+#REF!+E18+E23+#REF!+#REF!+E29</f>
        <v>#REF!</v>
      </c>
      <c r="F33" s="65" t="e">
        <f>#REF!+#REF!+F18+F23+#REF!+#REF!+F29</f>
        <v>#REF!</v>
      </c>
      <c r="G33" s="65" t="e">
        <f>#REF!+#REF!+G18+G23+#REF!+#REF!+G29</f>
        <v>#REF!</v>
      </c>
      <c r="H33" s="65" t="e">
        <f>#REF!+#REF!+H18+H23+#REF!+#REF!+H29</f>
        <v>#REF!</v>
      </c>
      <c r="I33" s="65" t="e">
        <f>#REF!+#REF!+I18+I23+#REF!+#REF!+I29</f>
        <v>#REF!</v>
      </c>
      <c r="J33" s="65" t="e">
        <f>#REF!+#REF!+J18+J23+#REF!+#REF!+J29</f>
        <v>#REF!</v>
      </c>
      <c r="K33" s="65" t="e">
        <f>#REF!+#REF!+K18+K23+#REF!+#REF!+K29</f>
        <v>#REF!</v>
      </c>
      <c r="L33" s="59">
        <f>SUM(,L29,L23,L18,L16,L12)</f>
        <v>3209829637</v>
      </c>
      <c r="M33" s="25"/>
    </row>
    <row r="34" spans="1:13" x14ac:dyDescent="0.3">
      <c r="L34" s="25"/>
    </row>
    <row r="35" spans="1:13" s="2" customFormat="1" x14ac:dyDescent="0.3">
      <c r="A35" s="15"/>
      <c r="C35" s="3"/>
      <c r="D35" s="3"/>
      <c r="E35" s="3"/>
      <c r="F35" s="3"/>
      <c r="G35" s="3"/>
      <c r="H35" s="3"/>
      <c r="I35" s="3"/>
      <c r="J35" s="3"/>
      <c r="K35" s="3"/>
      <c r="L35" s="25"/>
    </row>
    <row r="36" spans="1:13" x14ac:dyDescent="0.3">
      <c r="L36" s="25"/>
    </row>
    <row r="37" spans="1:13" x14ac:dyDescent="0.3">
      <c r="L37" s="25"/>
    </row>
    <row r="38" spans="1:13" x14ac:dyDescent="0.3">
      <c r="L38" s="25"/>
    </row>
    <row r="39" spans="1:13" x14ac:dyDescent="0.3">
      <c r="L39" s="25"/>
    </row>
    <row r="40" spans="1:13" x14ac:dyDescent="0.3">
      <c r="L40" s="25"/>
    </row>
    <row r="41" spans="1:13" x14ac:dyDescent="0.3">
      <c r="L41" s="25"/>
    </row>
  </sheetData>
  <mergeCells count="8">
    <mergeCell ref="A18:B18"/>
    <mergeCell ref="A23:B23"/>
    <mergeCell ref="A29:B29"/>
    <mergeCell ref="A2:L2"/>
    <mergeCell ref="A10:B10"/>
    <mergeCell ref="A12:B12"/>
    <mergeCell ref="A16:B16"/>
    <mergeCell ref="B9:L9"/>
  </mergeCells>
  <printOptions horizontalCentered="1"/>
  <pageMargins left="0.98425196850393704" right="0.39370078740157483" top="0.39370078740157483" bottom="0.39370078740157483" header="0" footer="0"/>
  <pageSetup scale="78" fitToHeight="0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2-Convenios</vt:lpstr>
      <vt:lpstr>'Anexo 2-Convenios'!Títulos_a_imprimir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2020-11-11T10:31:58Z</cp:lastPrinted>
  <dcterms:created xsi:type="dcterms:W3CDTF">2017-11-15T04:02:52Z</dcterms:created>
  <dcterms:modified xsi:type="dcterms:W3CDTF">2021-01-18T05:19:46Z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-1822132860</vt:i4>
  </property>
  <property fmtid="{D5CDD505-2E9C-101B-9397-08002B2CF9AE}" pid="4" name="_EmailSubject">
    <vt:lpwstr>Anexos de la Ley de Ingresos del ejercicio fiscal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